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19008" windowHeight="10452" activeTab="0"/>
  </bookViews>
  <sheets>
    <sheet name="Sheet1" sheetId="1" r:id="rId1"/>
    <sheet name="Sheet2" sheetId="2" r:id="rId2"/>
    <sheet name="Sheet3" sheetId="3" r:id="rId3"/>
  </sheets>
  <definedNames>
    <definedName name="Z_84DE6DC4_29B8_457C_B768_0921A3F735C3_.wvu.Cols" localSheetId="0" hidden="1">'Sheet1'!$D:$D,'Sheet1'!$G:$G,'Sheet1'!$J:$J,'Sheet1'!$M:$M,'Sheet1'!$P:$P,'Sheet1'!$S:$S,'Sheet1'!$V:$V,'Sheet1'!$Y:$Y,'Sheet1'!$AB:$AB,'Sheet1'!$AE:$AE,'Sheet1'!$AH:$AH,'Sheet1'!$AK:$AK,'Sheet1'!$AN:$AN,'Sheet1'!$AQ:$AQ</definedName>
    <definedName name="Z_B1A8791F_6592_4916_95FC_472CFCD88CF7_.wvu.Cols" localSheetId="0" hidden="1">'Sheet1'!$C:$C,'Sheet1'!$F:$F,'Sheet1'!$I:$I,'Sheet1'!$L:$L,'Sheet1'!$O:$O,'Sheet1'!$R:$R,'Sheet1'!$U:$U,'Sheet1'!$X:$X,'Sheet1'!$AA:$AA,'Sheet1'!$AD:$AD,'Sheet1'!$AG:$AG,'Sheet1'!$AJ:$AJ,'Sheet1'!$AM:$AM,'Sheet1'!$AP:$AP</definedName>
  </definedNames>
  <calcPr fullCalcOnLoad="1"/>
</workbook>
</file>

<file path=xl/sharedStrings.xml><?xml version="1.0" encoding="utf-8"?>
<sst xmlns="http://schemas.openxmlformats.org/spreadsheetml/2006/main" count="38" uniqueCount="12">
  <si>
    <t>/3</t>
  </si>
  <si>
    <t>/7</t>
  </si>
  <si>
    <t>Syll.</t>
  </si>
  <si>
    <r>
      <t>Amen Legw Humin</t>
    </r>
    <r>
      <rPr>
        <sz val="14"/>
        <rFont val="Franklin Gothic Medium"/>
        <family val="2"/>
      </rPr>
      <t xml:space="preserve"> Syllable count distances, before and after the phrase</t>
    </r>
  </si>
  <si>
    <t>7's sum</t>
  </si>
  <si>
    <t>3's sum</t>
  </si>
  <si>
    <t>Unique</t>
  </si>
  <si>
    <r>
      <t xml:space="preserve">Conseq 7's, overlap of the center </t>
    </r>
    <r>
      <rPr>
        <i/>
        <sz val="11"/>
        <rFont val="Franklin Gothic Medium"/>
        <family val="2"/>
      </rPr>
      <t>amen legw humin</t>
    </r>
    <r>
      <rPr>
        <sz val="11"/>
        <rFont val="Franklin Gothic Medium"/>
        <family val="2"/>
      </rPr>
      <t>, so that's where Paul's style (doing the same in Eph1:12) comes from.</t>
    </r>
  </si>
  <si>
    <t>So it's really 444 sevens, given that the overlap is 8, with a 1 remainder (for fiscal switch).  Plus 9 more sevens (the 63).</t>
  </si>
  <si>
    <t>Conseq 3's, 1116-1118 excluded;  57=19 threes, so is added.  Notice how the 1 remainder from the sevens, is 'made up in the 3's, so it's added.</t>
  </si>
  <si>
    <t>Convert purple and green in rows 21 and 23 to yrs, then add together.  EACH SUM is 3171, so it balances.</t>
  </si>
  <si>
    <t>Red-banded cells show overlapping HISTORICAL TREND periods which are central to the history.  Here, it's lead-in to English Reformation, and its aftermath.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</si>
</sst>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Franklin Gothic Medium"/>
      <family val="2"/>
    </font>
    <font>
      <sz val="8"/>
      <name val="Arial"/>
      <family val="0"/>
    </font>
    <font>
      <sz val="14"/>
      <name val="Franklin Gothic Medium"/>
      <family val="2"/>
    </font>
    <font>
      <i/>
      <sz val="14"/>
      <name val="Franklin Gothic Medium"/>
      <family val="2"/>
    </font>
    <font>
      <sz val="10"/>
      <name val="Franklin Gothic Medium"/>
      <family val="2"/>
    </font>
    <font>
      <b/>
      <i/>
      <sz val="11"/>
      <name val="Franklin Gothic Medium"/>
      <family val="2"/>
    </font>
    <font>
      <i/>
      <sz val="11"/>
      <name val="Franklin Gothic Medium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ck">
        <color indexed="29"/>
      </left>
      <right>
        <color indexed="63"/>
      </right>
      <top style="thick">
        <color indexed="29"/>
      </top>
      <bottom style="thick">
        <color indexed="29"/>
      </bottom>
    </border>
    <border>
      <left>
        <color indexed="63"/>
      </left>
      <right style="thick">
        <color indexed="29"/>
      </right>
      <top style="thick">
        <color indexed="29"/>
      </top>
      <bottom style="thick">
        <color indexed="29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Continuous" vertical="center"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7" fillId="7" borderId="0" xfId="0" applyFont="1" applyFill="1" applyAlignment="1">
      <alignment/>
    </xf>
    <xf numFmtId="164" fontId="3" fillId="0" borderId="0" xfId="0" applyNumberFormat="1" applyFont="1" applyAlignment="1" applyProtection="1">
      <alignment/>
      <protection hidden="1" locked="0"/>
    </xf>
    <xf numFmtId="0" fontId="3" fillId="7" borderId="2" xfId="0" applyFont="1" applyFill="1" applyBorder="1" applyAlignment="1">
      <alignment/>
    </xf>
    <xf numFmtId="0" fontId="3" fillId="8" borderId="0" xfId="0" applyNumberFormat="1" applyFont="1" applyFill="1" applyAlignment="1">
      <alignment/>
    </xf>
    <xf numFmtId="0" fontId="3" fillId="9" borderId="0" xfId="0" applyFont="1" applyFill="1" applyAlignment="1">
      <alignment horizontal="centerContinuous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FFF"/>
      <rgbColor rgb="00EBFDE7"/>
      <rgbColor rgb="00FFFF99"/>
      <rgbColor rgb="0099CCFF"/>
      <rgbColor rgb="00FF99CC"/>
      <rgbColor rgb="00E6CDFF"/>
      <rgbColor rgb="00FFEB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7" sqref="E27"/>
    </sheetView>
  </sheetViews>
  <sheetFormatPr defaultColWidth="9.140625" defaultRowHeight="12.75"/>
  <cols>
    <col min="1" max="1" width="8.421875" style="1" customWidth="1"/>
    <col min="2" max="2" width="10.28125" style="1" customWidth="1"/>
    <col min="3" max="16384" width="8.8515625" style="1" customWidth="1"/>
  </cols>
  <sheetData>
    <row r="1" spans="1:16" ht="18">
      <c r="A1" s="8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43" ht="15">
      <c r="A3" s="4" t="s">
        <v>2</v>
      </c>
      <c r="B3" s="2">
        <f>+$A4</f>
        <v>57</v>
      </c>
      <c r="C3" s="3" t="s">
        <v>0</v>
      </c>
      <c r="D3" s="3" t="s">
        <v>1</v>
      </c>
      <c r="E3" s="2">
        <f>+$A5</f>
        <v>63</v>
      </c>
      <c r="F3" s="3" t="s">
        <v>0</v>
      </c>
      <c r="G3" s="3" t="s">
        <v>1</v>
      </c>
      <c r="H3" s="2">
        <f>+$A6</f>
        <v>1110</v>
      </c>
      <c r="I3" s="3" t="s">
        <v>0</v>
      </c>
      <c r="J3" s="3" t="s">
        <v>1</v>
      </c>
      <c r="K3" s="2">
        <f>+$A7</f>
        <v>1116</v>
      </c>
      <c r="L3" s="3" t="s">
        <v>0</v>
      </c>
      <c r="M3" s="3" t="s">
        <v>1</v>
      </c>
      <c r="N3" s="2">
        <f>+$A8</f>
        <v>1118</v>
      </c>
      <c r="O3" s="3" t="s">
        <v>0</v>
      </c>
      <c r="P3" s="3" t="s">
        <v>1</v>
      </c>
      <c r="Q3" s="2">
        <f>+$A9</f>
        <v>1532</v>
      </c>
      <c r="R3" s="3" t="s">
        <v>0</v>
      </c>
      <c r="S3" s="3" t="s">
        <v>1</v>
      </c>
      <c r="T3" s="2">
        <f>+$A10</f>
        <v>1538</v>
      </c>
      <c r="U3" s="3" t="s">
        <v>0</v>
      </c>
      <c r="V3" s="3" t="s">
        <v>1</v>
      </c>
      <c r="W3" s="2">
        <f>+$A11</f>
        <v>1540</v>
      </c>
      <c r="X3" s="3" t="s">
        <v>0</v>
      </c>
      <c r="Y3" s="3" t="s">
        <v>1</v>
      </c>
      <c r="Z3" s="2">
        <f>+$A12</f>
        <v>2000</v>
      </c>
      <c r="AA3" s="3" t="s">
        <v>0</v>
      </c>
      <c r="AB3" s="3" t="s">
        <v>1</v>
      </c>
      <c r="AC3" s="2">
        <f>+$A13</f>
        <v>2006</v>
      </c>
      <c r="AD3" s="3" t="s">
        <v>0</v>
      </c>
      <c r="AE3" s="3" t="s">
        <v>1</v>
      </c>
      <c r="AF3" s="2">
        <f>+$A14</f>
        <v>2960</v>
      </c>
      <c r="AG3" s="3" t="s">
        <v>0</v>
      </c>
      <c r="AH3" s="3" t="s">
        <v>1</v>
      </c>
      <c r="AI3" s="2">
        <f>+$A15</f>
        <v>2966</v>
      </c>
      <c r="AJ3" s="3" t="s">
        <v>0</v>
      </c>
      <c r="AK3" s="3" t="s">
        <v>1</v>
      </c>
      <c r="AL3" s="2">
        <f>+$A16</f>
        <v>3164</v>
      </c>
      <c r="AM3" s="3" t="s">
        <v>0</v>
      </c>
      <c r="AN3" s="3" t="s">
        <v>1</v>
      </c>
      <c r="AO3" s="2">
        <f>+$A17</f>
        <v>3170</v>
      </c>
      <c r="AP3" s="3" t="s">
        <v>0</v>
      </c>
      <c r="AQ3" s="3" t="s">
        <v>1</v>
      </c>
    </row>
    <row r="4" spans="1:43" ht="15">
      <c r="A4" s="2">
        <v>57</v>
      </c>
      <c r="B4" s="1">
        <f>ABS($A$4-B3)</f>
        <v>0</v>
      </c>
      <c r="C4" s="7">
        <f>+B4/3</f>
        <v>0</v>
      </c>
      <c r="D4" s="1">
        <f>+B4/7</f>
        <v>0</v>
      </c>
      <c r="E4" s="1">
        <f>ABS($A$4-E3)</f>
        <v>6</v>
      </c>
      <c r="F4" s="1">
        <f aca="true" t="shared" si="0" ref="F4:F17">+E4/3</f>
        <v>2</v>
      </c>
      <c r="G4" s="1">
        <f>+E4/7</f>
        <v>0.8571428571428571</v>
      </c>
      <c r="H4" s="1">
        <f>ABS($A$4-H3)</f>
        <v>1053</v>
      </c>
      <c r="I4" s="6">
        <f aca="true" t="shared" si="1" ref="I4:I17">+H4/3</f>
        <v>351</v>
      </c>
      <c r="J4" s="1">
        <f>+H4/7</f>
        <v>150.42857142857142</v>
      </c>
      <c r="K4" s="1">
        <f>ABS($A$4-K3)</f>
        <v>1059</v>
      </c>
      <c r="L4" s="17">
        <f aca="true" t="shared" si="2" ref="L4:L17">+K4/3</f>
        <v>353</v>
      </c>
      <c r="M4" s="1">
        <f>+K4/7</f>
        <v>151.28571428571428</v>
      </c>
      <c r="N4" s="1">
        <f>ABS($A$4-N3)</f>
        <v>1061</v>
      </c>
      <c r="O4" s="1">
        <f aca="true" t="shared" si="3" ref="O4:O17">+N4/3</f>
        <v>353.6666666666667</v>
      </c>
      <c r="P4" s="1">
        <f>+N4/7</f>
        <v>151.57142857142858</v>
      </c>
      <c r="Q4" s="1">
        <f>ABS($A$4-Q3)</f>
        <v>1475</v>
      </c>
      <c r="R4" s="1">
        <f aca="true" t="shared" si="4" ref="R4:R17">+Q4/3</f>
        <v>491.6666666666667</v>
      </c>
      <c r="S4" s="1">
        <f>+Q4/7</f>
        <v>210.71428571428572</v>
      </c>
      <c r="T4" s="1">
        <f>ABS($A$4-T3)</f>
        <v>1481</v>
      </c>
      <c r="U4" s="1">
        <f aca="true" t="shared" si="5" ref="U4:U17">+T4/3</f>
        <v>493.6666666666667</v>
      </c>
      <c r="V4" s="1">
        <f>+T4/7</f>
        <v>211.57142857142858</v>
      </c>
      <c r="W4" s="1">
        <f>ABS($A$4-W3)</f>
        <v>1483</v>
      </c>
      <c r="X4" s="1">
        <f aca="true" t="shared" si="6" ref="X4:X17">+W4/3</f>
        <v>494.3333333333333</v>
      </c>
      <c r="Y4" s="7">
        <f>+W4/7</f>
        <v>211.85714285714286</v>
      </c>
      <c r="Z4" s="1">
        <f>ABS($A$4-Z3)</f>
        <v>1943</v>
      </c>
      <c r="AA4" s="1">
        <f aca="true" t="shared" si="7" ref="AA4:AA17">+Z4/3</f>
        <v>647.6666666666666</v>
      </c>
      <c r="AB4" s="7">
        <f>+Z4/7</f>
        <v>277.57142857142856</v>
      </c>
      <c r="AC4" s="1">
        <f>ABS($A$4-AC3)</f>
        <v>1949</v>
      </c>
      <c r="AD4" s="1">
        <f aca="true" t="shared" si="8" ref="AD4:AD17">+AC4/3</f>
        <v>649.6666666666666</v>
      </c>
      <c r="AE4" s="1">
        <f>+AC4/7</f>
        <v>278.42857142857144</v>
      </c>
      <c r="AF4" s="1">
        <f>ABS($A$4-AF3)</f>
        <v>2903</v>
      </c>
      <c r="AG4" s="1">
        <f aca="true" t="shared" si="9" ref="AG4:AG17">+AF4/3</f>
        <v>967.6666666666666</v>
      </c>
      <c r="AH4" s="1">
        <f>+AF4/7</f>
        <v>414.7142857142857</v>
      </c>
      <c r="AI4" s="1">
        <f>ABS($A$4-AI3)</f>
        <v>2909</v>
      </c>
      <c r="AJ4" s="1">
        <f aca="true" t="shared" si="10" ref="AJ4:AJ17">+AI4/3</f>
        <v>969.6666666666666</v>
      </c>
      <c r="AK4" s="1">
        <f>+AI4/7</f>
        <v>415.57142857142856</v>
      </c>
      <c r="AL4" s="1">
        <f>ABS($A$4-AL3)</f>
        <v>3107</v>
      </c>
      <c r="AM4" s="1">
        <f aca="true" t="shared" si="11" ref="AM4:AM17">+AL4/3</f>
        <v>1035.6666666666667</v>
      </c>
      <c r="AN4" s="1">
        <f>+AL4/7</f>
        <v>443.85714285714283</v>
      </c>
      <c r="AO4" s="1">
        <f>ABS($A$4-AO3)</f>
        <v>3113</v>
      </c>
      <c r="AP4" s="1">
        <f aca="true" t="shared" si="12" ref="AP4:AP17">+AO4/3</f>
        <v>1037.6666666666667</v>
      </c>
      <c r="AQ4" s="1">
        <f>+AO4/7</f>
        <v>444.7142857142857</v>
      </c>
    </row>
    <row r="5" spans="1:43" ht="15">
      <c r="A5" s="2">
        <v>63</v>
      </c>
      <c r="B5" s="1">
        <f>ABS($A$5-B3)</f>
        <v>6</v>
      </c>
      <c r="C5" s="7">
        <f>+B5/3</f>
        <v>2</v>
      </c>
      <c r="D5" s="1">
        <f>+B5/7</f>
        <v>0.8571428571428571</v>
      </c>
      <c r="E5" s="1">
        <f>ABS($A$5-E3)</f>
        <v>0</v>
      </c>
      <c r="F5" s="1">
        <f t="shared" si="0"/>
        <v>0</v>
      </c>
      <c r="G5" s="1">
        <f aca="true" t="shared" si="13" ref="G5:G17">+E5/7</f>
        <v>0</v>
      </c>
      <c r="H5" s="1">
        <f>ABS($A$5-H3)</f>
        <v>1047</v>
      </c>
      <c r="I5" s="6">
        <f t="shared" si="1"/>
        <v>349</v>
      </c>
      <c r="J5" s="1">
        <f aca="true" t="shared" si="14" ref="J5:J17">+H5/7</f>
        <v>149.57142857142858</v>
      </c>
      <c r="K5" s="1">
        <f>ABS($A$5-K3)</f>
        <v>1053</v>
      </c>
      <c r="L5" s="6">
        <f t="shared" si="2"/>
        <v>351</v>
      </c>
      <c r="M5" s="1">
        <f aca="true" t="shared" si="15" ref="M5:M17">+K5/7</f>
        <v>150.42857142857142</v>
      </c>
      <c r="N5" s="1">
        <f>ABS($A$5-N3)</f>
        <v>1055</v>
      </c>
      <c r="O5" s="1">
        <f t="shared" si="3"/>
        <v>351.6666666666667</v>
      </c>
      <c r="P5" s="1">
        <f aca="true" t="shared" si="16" ref="P5:P17">+N5/7</f>
        <v>150.71428571428572</v>
      </c>
      <c r="Q5" s="1">
        <f>ABS($A$5-Q3)</f>
        <v>1469</v>
      </c>
      <c r="R5" s="1">
        <f t="shared" si="4"/>
        <v>489.6666666666667</v>
      </c>
      <c r="S5" s="1">
        <f aca="true" t="shared" si="17" ref="S5:S17">+Q5/7</f>
        <v>209.85714285714286</v>
      </c>
      <c r="T5" s="1">
        <f>ABS($A$5-T3)</f>
        <v>1475</v>
      </c>
      <c r="U5" s="1">
        <f t="shared" si="5"/>
        <v>491.6666666666667</v>
      </c>
      <c r="V5" s="1">
        <f aca="true" t="shared" si="18" ref="V5:V17">+T5/7</f>
        <v>210.71428571428572</v>
      </c>
      <c r="W5" s="1">
        <f>ABS($A$5-W3)</f>
        <v>1477</v>
      </c>
      <c r="X5" s="1">
        <f t="shared" si="6"/>
        <v>492.3333333333333</v>
      </c>
      <c r="Y5" s="6">
        <f aca="true" t="shared" si="19" ref="Y5:Y17">+W5/7</f>
        <v>211</v>
      </c>
      <c r="Z5" s="1">
        <f>ABS($A$5-Z3)</f>
        <v>1937</v>
      </c>
      <c r="AA5" s="1">
        <f t="shared" si="7"/>
        <v>645.6666666666666</v>
      </c>
      <c r="AB5" s="1">
        <f aca="true" t="shared" si="20" ref="AB5:AB17">+Z5/7</f>
        <v>276.7142857142857</v>
      </c>
      <c r="AC5" s="1">
        <f>ABS($A$5-AC3)</f>
        <v>1943</v>
      </c>
      <c r="AD5" s="1">
        <f t="shared" si="8"/>
        <v>647.6666666666666</v>
      </c>
      <c r="AE5" s="7">
        <f aca="true" t="shared" si="21" ref="AE5:AE17">+AC5/7</f>
        <v>277.57142857142856</v>
      </c>
      <c r="AF5" s="1">
        <f>ABS($A$5-AF3)</f>
        <v>2897</v>
      </c>
      <c r="AG5" s="1">
        <f t="shared" si="9"/>
        <v>965.6666666666666</v>
      </c>
      <c r="AH5" s="1">
        <f aca="true" t="shared" si="22" ref="AH5:AH17">+AF5/7</f>
        <v>413.85714285714283</v>
      </c>
      <c r="AI5" s="1">
        <f>ABS($A$5-AI3)</f>
        <v>2903</v>
      </c>
      <c r="AJ5" s="1">
        <f t="shared" si="10"/>
        <v>967.6666666666666</v>
      </c>
      <c r="AK5" s="1">
        <f aca="true" t="shared" si="23" ref="AK5:AK17">+AI5/7</f>
        <v>414.7142857142857</v>
      </c>
      <c r="AL5" s="1">
        <f>ABS($A$5-AL3)</f>
        <v>3101</v>
      </c>
      <c r="AM5" s="1">
        <f t="shared" si="11"/>
        <v>1033.6666666666667</v>
      </c>
      <c r="AN5" s="6">
        <f aca="true" t="shared" si="24" ref="AN5:AN17">+AL5/7</f>
        <v>443</v>
      </c>
      <c r="AO5" s="1">
        <f>ABS($A$5-AO3)</f>
        <v>3107</v>
      </c>
      <c r="AP5" s="1">
        <f t="shared" si="12"/>
        <v>1035.6666666666667</v>
      </c>
      <c r="AQ5" s="1">
        <f aca="true" t="shared" si="25" ref="AQ5:AQ17">+AO5/7</f>
        <v>443.85714285714283</v>
      </c>
    </row>
    <row r="6" spans="1:43" ht="15">
      <c r="A6" s="2">
        <v>1110</v>
      </c>
      <c r="B6" s="1">
        <f aca="true" t="shared" si="26" ref="B6:B17">ABS($A6-B$3)</f>
        <v>1053</v>
      </c>
      <c r="C6" s="6">
        <f aca="true" t="shared" si="27" ref="C6:C17">+B6/3</f>
        <v>351</v>
      </c>
      <c r="D6" s="1">
        <f aca="true" t="shared" si="28" ref="D6:D17">+B6/7</f>
        <v>150.42857142857142</v>
      </c>
      <c r="E6" s="1">
        <f aca="true" t="shared" si="29" ref="E6:E17">ABS($A6-E$3)</f>
        <v>1047</v>
      </c>
      <c r="F6" s="6">
        <f t="shared" si="0"/>
        <v>349</v>
      </c>
      <c r="G6" s="1">
        <f t="shared" si="13"/>
        <v>149.57142857142858</v>
      </c>
      <c r="H6" s="1">
        <f aca="true" t="shared" si="30" ref="H6:H17">ABS($A6-H$3)</f>
        <v>0</v>
      </c>
      <c r="I6" s="1">
        <f t="shared" si="1"/>
        <v>0</v>
      </c>
      <c r="J6" s="1">
        <f t="shared" si="14"/>
        <v>0</v>
      </c>
      <c r="K6" s="1">
        <f aca="true" t="shared" si="31" ref="K6:K17">ABS($A6-K$3)</f>
        <v>6</v>
      </c>
      <c r="L6" s="7">
        <f t="shared" si="2"/>
        <v>2</v>
      </c>
      <c r="M6" s="1">
        <f t="shared" si="15"/>
        <v>0.8571428571428571</v>
      </c>
      <c r="N6" s="1">
        <f aca="true" t="shared" si="32" ref="N6:N17">ABS($A6-N$3)</f>
        <v>8</v>
      </c>
      <c r="O6" s="1">
        <f t="shared" si="3"/>
        <v>2.6666666666666665</v>
      </c>
      <c r="P6" s="1">
        <f t="shared" si="16"/>
        <v>1.1428571428571428</v>
      </c>
      <c r="Q6" s="7">
        <f aca="true" t="shared" si="33" ref="Q6:Q17">ABS($A6-Q$3)</f>
        <v>422</v>
      </c>
      <c r="R6" s="1">
        <f t="shared" si="4"/>
        <v>140.66666666666666</v>
      </c>
      <c r="S6" s="1">
        <f t="shared" si="17"/>
        <v>60.285714285714285</v>
      </c>
      <c r="T6" s="7">
        <f aca="true" t="shared" si="34" ref="T6:T17">ABS($A6-T$3)</f>
        <v>428</v>
      </c>
      <c r="U6" s="1">
        <f t="shared" si="5"/>
        <v>142.66666666666666</v>
      </c>
      <c r="V6" s="1">
        <f t="shared" si="18"/>
        <v>61.142857142857146</v>
      </c>
      <c r="W6" s="1">
        <f aca="true" t="shared" si="35" ref="W6:W17">ABS($A6-W$3)</f>
        <v>430</v>
      </c>
      <c r="X6" s="1">
        <f t="shared" si="6"/>
        <v>143.33333333333334</v>
      </c>
      <c r="Y6" s="1">
        <f t="shared" si="19"/>
        <v>61.42857142857143</v>
      </c>
      <c r="Z6" s="1">
        <f aca="true" t="shared" si="36" ref="Z6:Z17">ABS($A6-Z$3)</f>
        <v>890</v>
      </c>
      <c r="AA6" s="1">
        <f t="shared" si="7"/>
        <v>296.6666666666667</v>
      </c>
      <c r="AB6" s="7">
        <f t="shared" si="20"/>
        <v>127.14285714285714</v>
      </c>
      <c r="AC6" s="1">
        <f aca="true" t="shared" si="37" ref="AC6:AC17">ABS($A6-AC$3)</f>
        <v>896</v>
      </c>
      <c r="AD6" s="1">
        <f t="shared" si="8"/>
        <v>298.6666666666667</v>
      </c>
      <c r="AE6" s="6">
        <f t="shared" si="21"/>
        <v>128</v>
      </c>
      <c r="AF6" s="1">
        <f aca="true" t="shared" si="38" ref="AF6:AF17">ABS($A6-AF$3)</f>
        <v>1850</v>
      </c>
      <c r="AG6" s="1">
        <f t="shared" si="9"/>
        <v>616.6666666666666</v>
      </c>
      <c r="AH6" s="1">
        <f t="shared" si="22"/>
        <v>264.2857142857143</v>
      </c>
      <c r="AI6" s="1">
        <f aca="true" t="shared" si="39" ref="AI6:AI17">ABS($A6-AI$3)</f>
        <v>1856</v>
      </c>
      <c r="AJ6" s="1">
        <f t="shared" si="10"/>
        <v>618.6666666666666</v>
      </c>
      <c r="AK6" s="7">
        <f t="shared" si="23"/>
        <v>265.14285714285717</v>
      </c>
      <c r="AL6" s="1">
        <f aca="true" t="shared" si="40" ref="AL6:AL17">ABS($A6-AL$3)</f>
        <v>2054</v>
      </c>
      <c r="AM6" s="1">
        <f t="shared" si="11"/>
        <v>684.6666666666666</v>
      </c>
      <c r="AN6" s="1">
        <f t="shared" si="24"/>
        <v>293.42857142857144</v>
      </c>
      <c r="AO6" s="1">
        <f aca="true" t="shared" si="41" ref="AO6:AO17">ABS($A6-AO$3)</f>
        <v>2060</v>
      </c>
      <c r="AP6" s="1">
        <f t="shared" si="12"/>
        <v>686.6666666666666</v>
      </c>
      <c r="AQ6" s="7">
        <f t="shared" si="25"/>
        <v>294.2857142857143</v>
      </c>
    </row>
    <row r="7" spans="1:43" ht="15" thickBot="1">
      <c r="A7" s="2">
        <v>1116</v>
      </c>
      <c r="B7" s="1">
        <f t="shared" si="26"/>
        <v>1059</v>
      </c>
      <c r="C7" s="16">
        <f t="shared" si="27"/>
        <v>353</v>
      </c>
      <c r="D7" s="1">
        <f t="shared" si="28"/>
        <v>151.28571428571428</v>
      </c>
      <c r="E7" s="1">
        <f t="shared" si="29"/>
        <v>1053</v>
      </c>
      <c r="F7" s="6">
        <f t="shared" si="0"/>
        <v>351</v>
      </c>
      <c r="G7" s="1">
        <f t="shared" si="13"/>
        <v>150.42857142857142</v>
      </c>
      <c r="H7" s="1">
        <f t="shared" si="30"/>
        <v>6</v>
      </c>
      <c r="I7" s="7">
        <f t="shared" si="1"/>
        <v>2</v>
      </c>
      <c r="J7" s="1">
        <f t="shared" si="14"/>
        <v>0.8571428571428571</v>
      </c>
      <c r="K7" s="1">
        <f t="shared" si="31"/>
        <v>0</v>
      </c>
      <c r="L7" s="1">
        <f t="shared" si="2"/>
        <v>0</v>
      </c>
      <c r="M7" s="1">
        <f t="shared" si="15"/>
        <v>0</v>
      </c>
      <c r="N7" s="1">
        <f t="shared" si="32"/>
        <v>2</v>
      </c>
      <c r="O7" s="1">
        <f t="shared" si="3"/>
        <v>0.6666666666666666</v>
      </c>
      <c r="P7" s="1">
        <f t="shared" si="16"/>
        <v>0.2857142857142857</v>
      </c>
      <c r="Q7" s="7">
        <f t="shared" si="33"/>
        <v>416</v>
      </c>
      <c r="R7" s="1">
        <f t="shared" si="4"/>
        <v>138.66666666666666</v>
      </c>
      <c r="S7" s="1">
        <f t="shared" si="17"/>
        <v>59.42857142857143</v>
      </c>
      <c r="T7" s="7">
        <f t="shared" si="34"/>
        <v>422</v>
      </c>
      <c r="U7" s="1">
        <f t="shared" si="5"/>
        <v>140.66666666666666</v>
      </c>
      <c r="V7" s="1">
        <f t="shared" si="18"/>
        <v>60.285714285714285</v>
      </c>
      <c r="W7" s="1">
        <f t="shared" si="35"/>
        <v>424</v>
      </c>
      <c r="X7" s="1">
        <f t="shared" si="6"/>
        <v>141.33333333333334</v>
      </c>
      <c r="Y7" s="1">
        <f t="shared" si="19"/>
        <v>60.57142857142857</v>
      </c>
      <c r="Z7" s="1">
        <f t="shared" si="36"/>
        <v>884</v>
      </c>
      <c r="AA7" s="1">
        <f t="shared" si="7"/>
        <v>294.6666666666667</v>
      </c>
      <c r="AB7" s="1">
        <f t="shared" si="20"/>
        <v>126.28571428571429</v>
      </c>
      <c r="AC7" s="1">
        <f t="shared" si="37"/>
        <v>890</v>
      </c>
      <c r="AD7" s="1">
        <f t="shared" si="8"/>
        <v>296.6666666666667</v>
      </c>
      <c r="AE7" s="7">
        <f t="shared" si="21"/>
        <v>127.14285714285714</v>
      </c>
      <c r="AF7" s="1">
        <f t="shared" si="38"/>
        <v>1844</v>
      </c>
      <c r="AG7" s="1">
        <f t="shared" si="9"/>
        <v>614.6666666666666</v>
      </c>
      <c r="AH7" s="7">
        <f t="shared" si="22"/>
        <v>263.42857142857144</v>
      </c>
      <c r="AI7" s="1">
        <f t="shared" si="39"/>
        <v>1850</v>
      </c>
      <c r="AJ7" s="1">
        <f t="shared" si="10"/>
        <v>616.6666666666666</v>
      </c>
      <c r="AK7" s="1">
        <f t="shared" si="23"/>
        <v>264.2857142857143</v>
      </c>
      <c r="AL7" s="1">
        <f t="shared" si="40"/>
        <v>2048</v>
      </c>
      <c r="AM7" s="1">
        <f t="shared" si="11"/>
        <v>682.6666666666666</v>
      </c>
      <c r="AN7" s="7">
        <f t="shared" si="24"/>
        <v>292.57142857142856</v>
      </c>
      <c r="AO7" s="1">
        <f t="shared" si="41"/>
        <v>2054</v>
      </c>
      <c r="AP7" s="1">
        <f t="shared" si="12"/>
        <v>684.6666666666666</v>
      </c>
      <c r="AQ7" s="1">
        <f t="shared" si="25"/>
        <v>293.42857142857144</v>
      </c>
    </row>
    <row r="8" spans="1:43" ht="15.75" thickBot="1" thickTop="1">
      <c r="A8" s="2">
        <v>1118</v>
      </c>
      <c r="B8" s="1">
        <f t="shared" si="26"/>
        <v>1061</v>
      </c>
      <c r="C8" s="1">
        <f t="shared" si="27"/>
        <v>353.6666666666667</v>
      </c>
      <c r="D8" s="1">
        <f t="shared" si="28"/>
        <v>151.57142857142858</v>
      </c>
      <c r="E8" s="1">
        <f t="shared" si="29"/>
        <v>1055</v>
      </c>
      <c r="F8" s="1">
        <f t="shared" si="0"/>
        <v>351.6666666666667</v>
      </c>
      <c r="G8" s="1">
        <f t="shared" si="13"/>
        <v>150.71428571428572</v>
      </c>
      <c r="H8" s="1">
        <f t="shared" si="30"/>
        <v>8</v>
      </c>
      <c r="I8" s="1">
        <f t="shared" si="1"/>
        <v>2.6666666666666665</v>
      </c>
      <c r="J8" s="1">
        <f t="shared" si="14"/>
        <v>1.1428571428571428</v>
      </c>
      <c r="K8" s="1">
        <f t="shared" si="31"/>
        <v>2</v>
      </c>
      <c r="L8" s="1">
        <f t="shared" si="2"/>
        <v>0.6666666666666666</v>
      </c>
      <c r="M8" s="1">
        <f t="shared" si="15"/>
        <v>0.2857142857142857</v>
      </c>
      <c r="N8" s="1">
        <f t="shared" si="32"/>
        <v>0</v>
      </c>
      <c r="O8" s="1">
        <f t="shared" si="3"/>
        <v>0</v>
      </c>
      <c r="P8" s="1">
        <f t="shared" si="16"/>
        <v>0</v>
      </c>
      <c r="Q8" s="7">
        <f t="shared" si="33"/>
        <v>414</v>
      </c>
      <c r="R8" s="6">
        <f t="shared" si="4"/>
        <v>138</v>
      </c>
      <c r="S8" s="1">
        <f t="shared" si="17"/>
        <v>59.142857142857146</v>
      </c>
      <c r="T8" s="7">
        <f t="shared" si="34"/>
        <v>420</v>
      </c>
      <c r="U8" s="14">
        <f t="shared" si="5"/>
        <v>140</v>
      </c>
      <c r="V8" s="14">
        <f t="shared" si="18"/>
        <v>60</v>
      </c>
      <c r="W8" s="1">
        <f t="shared" si="35"/>
        <v>422</v>
      </c>
      <c r="X8" s="1">
        <f t="shared" si="6"/>
        <v>140.66666666666666</v>
      </c>
      <c r="Y8" s="1">
        <f t="shared" si="19"/>
        <v>60.285714285714285</v>
      </c>
      <c r="Z8" s="1">
        <f t="shared" si="36"/>
        <v>882</v>
      </c>
      <c r="AA8" s="9">
        <f t="shared" si="7"/>
        <v>294</v>
      </c>
      <c r="AB8" s="10">
        <f t="shared" si="20"/>
        <v>126</v>
      </c>
      <c r="AC8" s="1">
        <f t="shared" si="37"/>
        <v>888</v>
      </c>
      <c r="AD8" s="6">
        <f t="shared" si="8"/>
        <v>296</v>
      </c>
      <c r="AE8" s="1">
        <f t="shared" si="21"/>
        <v>126.85714285714286</v>
      </c>
      <c r="AF8" s="1">
        <f t="shared" si="38"/>
        <v>1842</v>
      </c>
      <c r="AG8" s="6">
        <f t="shared" si="9"/>
        <v>614</v>
      </c>
      <c r="AH8" s="1">
        <f t="shared" si="22"/>
        <v>263.14285714285717</v>
      </c>
      <c r="AI8" s="1">
        <f t="shared" si="39"/>
        <v>1848</v>
      </c>
      <c r="AJ8" s="14">
        <f t="shared" si="10"/>
        <v>616</v>
      </c>
      <c r="AK8" s="14">
        <f t="shared" si="23"/>
        <v>264</v>
      </c>
      <c r="AL8" s="1">
        <f t="shared" si="40"/>
        <v>2046</v>
      </c>
      <c r="AM8" s="6">
        <f t="shared" si="11"/>
        <v>682</v>
      </c>
      <c r="AN8" s="7">
        <f t="shared" si="24"/>
        <v>292.2857142857143</v>
      </c>
      <c r="AO8" s="1">
        <f t="shared" si="41"/>
        <v>2052</v>
      </c>
      <c r="AP8" s="6">
        <f t="shared" si="12"/>
        <v>684</v>
      </c>
      <c r="AQ8" s="1">
        <f t="shared" si="25"/>
        <v>293.14285714285717</v>
      </c>
    </row>
    <row r="9" spans="1:43" ht="15.75" thickBot="1" thickTop="1">
      <c r="A9" s="2">
        <v>1532</v>
      </c>
      <c r="B9" s="1">
        <f t="shared" si="26"/>
        <v>1475</v>
      </c>
      <c r="C9" s="1">
        <f t="shared" si="27"/>
        <v>491.6666666666667</v>
      </c>
      <c r="D9" s="1">
        <f t="shared" si="28"/>
        <v>210.71428571428572</v>
      </c>
      <c r="E9" s="1">
        <f t="shared" si="29"/>
        <v>1469</v>
      </c>
      <c r="F9" s="1">
        <f t="shared" si="0"/>
        <v>489.6666666666667</v>
      </c>
      <c r="G9" s="1">
        <f t="shared" si="13"/>
        <v>209.85714285714286</v>
      </c>
      <c r="H9" s="1">
        <f t="shared" si="30"/>
        <v>422</v>
      </c>
      <c r="I9" s="1">
        <f t="shared" si="1"/>
        <v>140.66666666666666</v>
      </c>
      <c r="J9" s="1">
        <f t="shared" si="14"/>
        <v>60.285714285714285</v>
      </c>
      <c r="K9" s="1">
        <f t="shared" si="31"/>
        <v>416</v>
      </c>
      <c r="L9" s="1">
        <f t="shared" si="2"/>
        <v>138.66666666666666</v>
      </c>
      <c r="M9" s="1">
        <f t="shared" si="15"/>
        <v>59.42857142857143</v>
      </c>
      <c r="N9" s="1">
        <f t="shared" si="32"/>
        <v>414</v>
      </c>
      <c r="O9" s="6">
        <f t="shared" si="3"/>
        <v>138</v>
      </c>
      <c r="P9" s="1">
        <f t="shared" si="16"/>
        <v>59.142857142857146</v>
      </c>
      <c r="Q9" s="1">
        <f t="shared" si="33"/>
        <v>0</v>
      </c>
      <c r="R9" s="1">
        <f t="shared" si="4"/>
        <v>0</v>
      </c>
      <c r="S9" s="1">
        <f t="shared" si="17"/>
        <v>0</v>
      </c>
      <c r="T9" s="1">
        <f t="shared" si="34"/>
        <v>6</v>
      </c>
      <c r="U9" s="1">
        <f t="shared" si="5"/>
        <v>2</v>
      </c>
      <c r="V9" s="1">
        <f t="shared" si="18"/>
        <v>0.8571428571428571</v>
      </c>
      <c r="W9" s="1">
        <f t="shared" si="35"/>
        <v>8</v>
      </c>
      <c r="X9" s="1">
        <f t="shared" si="6"/>
        <v>2.6666666666666665</v>
      </c>
      <c r="Y9" s="1">
        <f t="shared" si="19"/>
        <v>1.1428571428571428</v>
      </c>
      <c r="Z9" s="1">
        <f t="shared" si="36"/>
        <v>468</v>
      </c>
      <c r="AA9" s="6">
        <f t="shared" si="7"/>
        <v>156</v>
      </c>
      <c r="AB9" s="1">
        <f t="shared" si="20"/>
        <v>66.85714285714286</v>
      </c>
      <c r="AC9" s="1">
        <f t="shared" si="37"/>
        <v>474</v>
      </c>
      <c r="AD9" s="6">
        <f t="shared" si="8"/>
        <v>158</v>
      </c>
      <c r="AE9" s="1">
        <f t="shared" si="21"/>
        <v>67.71428571428571</v>
      </c>
      <c r="AF9" s="1">
        <f t="shared" si="38"/>
        <v>1428</v>
      </c>
      <c r="AG9" s="14">
        <f t="shared" si="9"/>
        <v>476</v>
      </c>
      <c r="AH9" s="14">
        <f t="shared" si="22"/>
        <v>204</v>
      </c>
      <c r="AI9" s="1">
        <f t="shared" si="39"/>
        <v>1434</v>
      </c>
      <c r="AJ9" s="6">
        <f t="shared" si="10"/>
        <v>478</v>
      </c>
      <c r="AK9" s="1">
        <f t="shared" si="23"/>
        <v>204.85714285714286</v>
      </c>
      <c r="AL9" s="1">
        <f t="shared" si="40"/>
        <v>1632</v>
      </c>
      <c r="AM9" s="6">
        <f t="shared" si="11"/>
        <v>544</v>
      </c>
      <c r="AN9" s="1">
        <f t="shared" si="24"/>
        <v>233.14285714285714</v>
      </c>
      <c r="AO9" s="1">
        <f t="shared" si="41"/>
        <v>1638</v>
      </c>
      <c r="AP9" s="14">
        <f t="shared" si="12"/>
        <v>546</v>
      </c>
      <c r="AQ9" s="14">
        <f>+AO9/7</f>
        <v>234</v>
      </c>
    </row>
    <row r="10" spans="1:43" ht="15.75" thickBot="1" thickTop="1">
      <c r="A10" s="2">
        <v>1538</v>
      </c>
      <c r="B10" s="1">
        <f t="shared" si="26"/>
        <v>1481</v>
      </c>
      <c r="C10" s="1">
        <f t="shared" si="27"/>
        <v>493.6666666666667</v>
      </c>
      <c r="D10" s="1">
        <f t="shared" si="28"/>
        <v>211.57142857142858</v>
      </c>
      <c r="E10" s="1">
        <f t="shared" si="29"/>
        <v>1475</v>
      </c>
      <c r="F10" s="1">
        <f t="shared" si="0"/>
        <v>491.6666666666667</v>
      </c>
      <c r="G10" s="1">
        <f t="shared" si="13"/>
        <v>210.71428571428572</v>
      </c>
      <c r="H10" s="1">
        <f t="shared" si="30"/>
        <v>428</v>
      </c>
      <c r="I10" s="1">
        <f t="shared" si="1"/>
        <v>142.66666666666666</v>
      </c>
      <c r="J10" s="1">
        <f t="shared" si="14"/>
        <v>61.142857142857146</v>
      </c>
      <c r="K10" s="1">
        <f t="shared" si="31"/>
        <v>422</v>
      </c>
      <c r="L10" s="1">
        <f t="shared" si="2"/>
        <v>140.66666666666666</v>
      </c>
      <c r="M10" s="1">
        <f t="shared" si="15"/>
        <v>60.285714285714285</v>
      </c>
      <c r="N10" s="1">
        <f t="shared" si="32"/>
        <v>420</v>
      </c>
      <c r="O10" s="9">
        <f t="shared" si="3"/>
        <v>140</v>
      </c>
      <c r="P10" s="10">
        <f t="shared" si="16"/>
        <v>60</v>
      </c>
      <c r="Q10" s="1">
        <f t="shared" si="33"/>
        <v>6</v>
      </c>
      <c r="R10" s="1">
        <f t="shared" si="4"/>
        <v>2</v>
      </c>
      <c r="S10" s="1">
        <f t="shared" si="17"/>
        <v>0.8571428571428571</v>
      </c>
      <c r="T10" s="1">
        <f t="shared" si="34"/>
        <v>0</v>
      </c>
      <c r="U10" s="1">
        <f t="shared" si="5"/>
        <v>0</v>
      </c>
      <c r="V10" s="1">
        <f t="shared" si="18"/>
        <v>0</v>
      </c>
      <c r="W10" s="1">
        <f t="shared" si="35"/>
        <v>2</v>
      </c>
      <c r="X10" s="1">
        <f t="shared" si="6"/>
        <v>0.6666666666666666</v>
      </c>
      <c r="Y10" s="1">
        <f t="shared" si="19"/>
        <v>0.2857142857142857</v>
      </c>
      <c r="Z10" s="1">
        <f t="shared" si="36"/>
        <v>462</v>
      </c>
      <c r="AA10" s="14">
        <f t="shared" si="7"/>
        <v>154</v>
      </c>
      <c r="AB10" s="14">
        <f t="shared" si="20"/>
        <v>66</v>
      </c>
      <c r="AC10" s="1">
        <f t="shared" si="37"/>
        <v>468</v>
      </c>
      <c r="AD10" s="6">
        <f t="shared" si="8"/>
        <v>156</v>
      </c>
      <c r="AE10" s="1">
        <f t="shared" si="21"/>
        <v>66.85714285714286</v>
      </c>
      <c r="AF10" s="1">
        <f t="shared" si="38"/>
        <v>1422</v>
      </c>
      <c r="AG10" s="14">
        <f t="shared" si="9"/>
        <v>474</v>
      </c>
      <c r="AH10" s="13">
        <f t="shared" si="22"/>
        <v>203.14285714285714</v>
      </c>
      <c r="AI10" s="1">
        <f t="shared" si="39"/>
        <v>1428</v>
      </c>
      <c r="AJ10" s="14">
        <f t="shared" si="10"/>
        <v>476</v>
      </c>
      <c r="AK10" s="14">
        <f t="shared" si="23"/>
        <v>204</v>
      </c>
      <c r="AL10" s="1">
        <f t="shared" si="40"/>
        <v>1626</v>
      </c>
      <c r="AM10" s="6">
        <f t="shared" si="11"/>
        <v>542</v>
      </c>
      <c r="AN10" s="1">
        <f t="shared" si="24"/>
        <v>232.28571428571428</v>
      </c>
      <c r="AO10" s="1">
        <f t="shared" si="41"/>
        <v>1632</v>
      </c>
      <c r="AP10" s="6">
        <f t="shared" si="12"/>
        <v>544</v>
      </c>
      <c r="AQ10" s="1">
        <f t="shared" si="25"/>
        <v>233.14285714285714</v>
      </c>
    </row>
    <row r="11" spans="1:43" ht="15.75" thickBot="1" thickTop="1">
      <c r="A11" s="2">
        <v>1540</v>
      </c>
      <c r="B11" s="1">
        <f t="shared" si="26"/>
        <v>1483</v>
      </c>
      <c r="C11" s="1">
        <f t="shared" si="27"/>
        <v>494.3333333333333</v>
      </c>
      <c r="D11" s="1">
        <f t="shared" si="28"/>
        <v>211.85714285714286</v>
      </c>
      <c r="E11" s="1">
        <f t="shared" si="29"/>
        <v>1477</v>
      </c>
      <c r="F11" s="1">
        <f t="shared" si="0"/>
        <v>492.3333333333333</v>
      </c>
      <c r="G11" s="18">
        <f t="shared" si="13"/>
        <v>211</v>
      </c>
      <c r="H11" s="1">
        <f t="shared" si="30"/>
        <v>430</v>
      </c>
      <c r="I11" s="1">
        <f t="shared" si="1"/>
        <v>143.33333333333334</v>
      </c>
      <c r="J11" s="1">
        <f t="shared" si="14"/>
        <v>61.42857142857143</v>
      </c>
      <c r="K11" s="1">
        <f t="shared" si="31"/>
        <v>424</v>
      </c>
      <c r="L11" s="1">
        <f t="shared" si="2"/>
        <v>141.33333333333334</v>
      </c>
      <c r="M11" s="1">
        <f t="shared" si="15"/>
        <v>60.57142857142857</v>
      </c>
      <c r="N11" s="1">
        <f t="shared" si="32"/>
        <v>422</v>
      </c>
      <c r="O11" s="1">
        <f t="shared" si="3"/>
        <v>140.66666666666666</v>
      </c>
      <c r="P11" s="1">
        <f t="shared" si="16"/>
        <v>60.285714285714285</v>
      </c>
      <c r="Q11" s="1">
        <f t="shared" si="33"/>
        <v>8</v>
      </c>
      <c r="R11" s="1">
        <f t="shared" si="4"/>
        <v>2.6666666666666665</v>
      </c>
      <c r="S11" s="1">
        <f t="shared" si="17"/>
        <v>1.1428571428571428</v>
      </c>
      <c r="T11" s="1">
        <f t="shared" si="34"/>
        <v>2</v>
      </c>
      <c r="U11" s="1">
        <f t="shared" si="5"/>
        <v>0.6666666666666666</v>
      </c>
      <c r="V11" s="1">
        <f t="shared" si="18"/>
        <v>0.2857142857142857</v>
      </c>
      <c r="W11" s="1">
        <f t="shared" si="35"/>
        <v>0</v>
      </c>
      <c r="X11" s="1">
        <f t="shared" si="6"/>
        <v>0</v>
      </c>
      <c r="Y11" s="1">
        <f t="shared" si="19"/>
        <v>0</v>
      </c>
      <c r="Z11" s="1">
        <f t="shared" si="36"/>
        <v>460</v>
      </c>
      <c r="AA11" s="1">
        <f t="shared" si="7"/>
        <v>153.33333333333334</v>
      </c>
      <c r="AB11" s="1">
        <f t="shared" si="20"/>
        <v>65.71428571428571</v>
      </c>
      <c r="AC11" s="1">
        <f t="shared" si="37"/>
        <v>466</v>
      </c>
      <c r="AD11" s="1">
        <f t="shared" si="8"/>
        <v>155.33333333333334</v>
      </c>
      <c r="AE11" s="7">
        <f t="shared" si="21"/>
        <v>66.57142857142857</v>
      </c>
      <c r="AF11" s="1">
        <f t="shared" si="38"/>
        <v>1420</v>
      </c>
      <c r="AG11" s="7">
        <f t="shared" si="9"/>
        <v>473.3333333333333</v>
      </c>
      <c r="AH11" s="1">
        <f t="shared" si="22"/>
        <v>202.85714285714286</v>
      </c>
      <c r="AI11" s="1">
        <f t="shared" si="39"/>
        <v>1426</v>
      </c>
      <c r="AJ11" s="7">
        <f t="shared" si="10"/>
        <v>475.3333333333333</v>
      </c>
      <c r="AK11" s="1">
        <f t="shared" si="23"/>
        <v>203.71428571428572</v>
      </c>
      <c r="AL11" s="1">
        <f t="shared" si="40"/>
        <v>1624</v>
      </c>
      <c r="AM11" s="7">
        <f t="shared" si="11"/>
        <v>541.3333333333334</v>
      </c>
      <c r="AN11" s="6">
        <f t="shared" si="24"/>
        <v>232</v>
      </c>
      <c r="AO11" s="1">
        <f t="shared" si="41"/>
        <v>1630</v>
      </c>
      <c r="AP11" s="7">
        <f t="shared" si="12"/>
        <v>543.3333333333334</v>
      </c>
      <c r="AQ11" s="1">
        <f t="shared" si="25"/>
        <v>232.85714285714286</v>
      </c>
    </row>
    <row r="12" spans="1:43" ht="15.75" thickBot="1" thickTop="1">
      <c r="A12" s="2">
        <f>2000</f>
        <v>2000</v>
      </c>
      <c r="B12" s="1">
        <f t="shared" si="26"/>
        <v>1943</v>
      </c>
      <c r="C12" s="1">
        <f t="shared" si="27"/>
        <v>647.6666666666666</v>
      </c>
      <c r="D12" s="7">
        <f t="shared" si="28"/>
        <v>277.57142857142856</v>
      </c>
      <c r="E12" s="1">
        <f t="shared" si="29"/>
        <v>1937</v>
      </c>
      <c r="F12" s="1">
        <f t="shared" si="0"/>
        <v>645.6666666666666</v>
      </c>
      <c r="G12" s="1">
        <f t="shared" si="13"/>
        <v>276.7142857142857</v>
      </c>
      <c r="H12" s="1">
        <f t="shared" si="30"/>
        <v>890</v>
      </c>
      <c r="I12" s="1">
        <f t="shared" si="1"/>
        <v>296.6666666666667</v>
      </c>
      <c r="J12" s="7">
        <f t="shared" si="14"/>
        <v>127.14285714285714</v>
      </c>
      <c r="K12" s="1">
        <f t="shared" si="31"/>
        <v>884</v>
      </c>
      <c r="L12" s="1">
        <f t="shared" si="2"/>
        <v>294.6666666666667</v>
      </c>
      <c r="M12" s="1">
        <f t="shared" si="15"/>
        <v>126.28571428571429</v>
      </c>
      <c r="N12" s="1">
        <f t="shared" si="32"/>
        <v>882</v>
      </c>
      <c r="O12" s="14">
        <f t="shared" si="3"/>
        <v>294</v>
      </c>
      <c r="P12" s="6">
        <f t="shared" si="16"/>
        <v>126</v>
      </c>
      <c r="Q12" s="1">
        <f t="shared" si="33"/>
        <v>468</v>
      </c>
      <c r="R12" s="6">
        <f t="shared" si="4"/>
        <v>156</v>
      </c>
      <c r="S12" s="1">
        <f t="shared" si="17"/>
        <v>66.85714285714286</v>
      </c>
      <c r="T12" s="1">
        <f t="shared" si="34"/>
        <v>462</v>
      </c>
      <c r="U12" s="9">
        <f t="shared" si="5"/>
        <v>154</v>
      </c>
      <c r="V12" s="10">
        <f t="shared" si="18"/>
        <v>66</v>
      </c>
      <c r="W12" s="1">
        <f t="shared" si="35"/>
        <v>460</v>
      </c>
      <c r="X12" s="1">
        <f t="shared" si="6"/>
        <v>153.33333333333334</v>
      </c>
      <c r="Y12" s="1">
        <f t="shared" si="19"/>
        <v>65.71428571428571</v>
      </c>
      <c r="Z12" s="1">
        <f t="shared" si="36"/>
        <v>0</v>
      </c>
      <c r="AA12" s="1">
        <f t="shared" si="7"/>
        <v>0</v>
      </c>
      <c r="AB12" s="1">
        <f t="shared" si="20"/>
        <v>0</v>
      </c>
      <c r="AC12" s="1">
        <f t="shared" si="37"/>
        <v>6</v>
      </c>
      <c r="AD12" s="1">
        <f t="shared" si="8"/>
        <v>2</v>
      </c>
      <c r="AE12" s="1">
        <f t="shared" si="21"/>
        <v>0.8571428571428571</v>
      </c>
      <c r="AF12" s="1">
        <f t="shared" si="38"/>
        <v>960</v>
      </c>
      <c r="AG12" s="6">
        <f t="shared" si="9"/>
        <v>320</v>
      </c>
      <c r="AH12" s="1">
        <f t="shared" si="22"/>
        <v>137.14285714285714</v>
      </c>
      <c r="AI12" s="1">
        <f t="shared" si="39"/>
        <v>966</v>
      </c>
      <c r="AJ12" s="14">
        <f t="shared" si="10"/>
        <v>322</v>
      </c>
      <c r="AK12" s="14">
        <f t="shared" si="23"/>
        <v>138</v>
      </c>
      <c r="AL12" s="1">
        <f t="shared" si="40"/>
        <v>1164</v>
      </c>
      <c r="AM12" s="6">
        <f t="shared" si="11"/>
        <v>388</v>
      </c>
      <c r="AN12" s="7">
        <f t="shared" si="24"/>
        <v>166.28571428571428</v>
      </c>
      <c r="AO12" s="1">
        <f t="shared" si="41"/>
        <v>1170</v>
      </c>
      <c r="AP12" s="6">
        <f t="shared" si="12"/>
        <v>390</v>
      </c>
      <c r="AQ12" s="1">
        <f t="shared" si="25"/>
        <v>167.14285714285714</v>
      </c>
    </row>
    <row r="13" spans="1:43" ht="15.75" thickBot="1" thickTop="1">
      <c r="A13" s="2">
        <f>2006</f>
        <v>2006</v>
      </c>
      <c r="B13" s="1">
        <f t="shared" si="26"/>
        <v>1949</v>
      </c>
      <c r="C13" s="1">
        <f t="shared" si="27"/>
        <v>649.6666666666666</v>
      </c>
      <c r="D13" s="1">
        <f t="shared" si="28"/>
        <v>278.42857142857144</v>
      </c>
      <c r="E13" s="1">
        <f t="shared" si="29"/>
        <v>1943</v>
      </c>
      <c r="F13" s="1">
        <f t="shared" si="0"/>
        <v>647.6666666666666</v>
      </c>
      <c r="G13" s="7">
        <f t="shared" si="13"/>
        <v>277.57142857142856</v>
      </c>
      <c r="H13" s="1">
        <f t="shared" si="30"/>
        <v>896</v>
      </c>
      <c r="I13" s="1">
        <f t="shared" si="1"/>
        <v>298.6666666666667</v>
      </c>
      <c r="J13" s="6">
        <f t="shared" si="14"/>
        <v>128</v>
      </c>
      <c r="K13" s="1">
        <f t="shared" si="31"/>
        <v>890</v>
      </c>
      <c r="L13" s="1">
        <f t="shared" si="2"/>
        <v>296.6666666666667</v>
      </c>
      <c r="M13" s="7">
        <f t="shared" si="15"/>
        <v>127.14285714285714</v>
      </c>
      <c r="N13" s="1">
        <f t="shared" si="32"/>
        <v>888</v>
      </c>
      <c r="O13" s="6">
        <f t="shared" si="3"/>
        <v>296</v>
      </c>
      <c r="P13" s="1">
        <f t="shared" si="16"/>
        <v>126.85714285714286</v>
      </c>
      <c r="Q13" s="1">
        <f t="shared" si="33"/>
        <v>474</v>
      </c>
      <c r="R13" s="6">
        <f t="shared" si="4"/>
        <v>158</v>
      </c>
      <c r="S13" s="1">
        <f t="shared" si="17"/>
        <v>67.71428571428571</v>
      </c>
      <c r="T13" s="1">
        <f t="shared" si="34"/>
        <v>468</v>
      </c>
      <c r="U13" s="6">
        <f t="shared" si="5"/>
        <v>156</v>
      </c>
      <c r="V13" s="1">
        <f t="shared" si="18"/>
        <v>66.85714285714286</v>
      </c>
      <c r="W13" s="1">
        <f t="shared" si="35"/>
        <v>466</v>
      </c>
      <c r="X13" s="1">
        <f t="shared" si="6"/>
        <v>155.33333333333334</v>
      </c>
      <c r="Y13" s="7">
        <f t="shared" si="19"/>
        <v>66.57142857142857</v>
      </c>
      <c r="Z13" s="1">
        <f t="shared" si="36"/>
        <v>6</v>
      </c>
      <c r="AA13" s="1">
        <f t="shared" si="7"/>
        <v>2</v>
      </c>
      <c r="AB13" s="1">
        <f t="shared" si="20"/>
        <v>0.8571428571428571</v>
      </c>
      <c r="AC13" s="1">
        <f t="shared" si="37"/>
        <v>0</v>
      </c>
      <c r="AD13" s="1">
        <f t="shared" si="8"/>
        <v>0</v>
      </c>
      <c r="AE13" s="1">
        <f t="shared" si="21"/>
        <v>0</v>
      </c>
      <c r="AF13" s="1">
        <f t="shared" si="38"/>
        <v>954</v>
      </c>
      <c r="AG13" s="6">
        <f t="shared" si="9"/>
        <v>318</v>
      </c>
      <c r="AH13" s="1">
        <f t="shared" si="22"/>
        <v>136.28571428571428</v>
      </c>
      <c r="AI13" s="1">
        <f t="shared" si="39"/>
        <v>960</v>
      </c>
      <c r="AJ13" s="6">
        <f t="shared" si="10"/>
        <v>320</v>
      </c>
      <c r="AK13" s="1">
        <f t="shared" si="23"/>
        <v>137.14285714285714</v>
      </c>
      <c r="AL13" s="1">
        <f t="shared" si="40"/>
        <v>1158</v>
      </c>
      <c r="AM13" s="6">
        <f t="shared" si="11"/>
        <v>386</v>
      </c>
      <c r="AN13" s="1">
        <f t="shared" si="24"/>
        <v>165.42857142857142</v>
      </c>
      <c r="AO13" s="1">
        <f t="shared" si="41"/>
        <v>1164</v>
      </c>
      <c r="AP13" s="6">
        <f t="shared" si="12"/>
        <v>388</v>
      </c>
      <c r="AQ13" s="7">
        <f t="shared" si="25"/>
        <v>166.28571428571428</v>
      </c>
    </row>
    <row r="14" spans="1:43" ht="15.75" thickBot="1" thickTop="1">
      <c r="A14" s="2">
        <f>2953+B27+$C$27</f>
        <v>2960</v>
      </c>
      <c r="B14" s="1">
        <f t="shared" si="26"/>
        <v>2903</v>
      </c>
      <c r="C14" s="1">
        <f t="shared" si="27"/>
        <v>967.6666666666666</v>
      </c>
      <c r="D14" s="1">
        <f t="shared" si="28"/>
        <v>414.7142857142857</v>
      </c>
      <c r="E14" s="1">
        <f t="shared" si="29"/>
        <v>2897</v>
      </c>
      <c r="F14" s="1">
        <f t="shared" si="0"/>
        <v>965.6666666666666</v>
      </c>
      <c r="G14" s="1">
        <f t="shared" si="13"/>
        <v>413.85714285714283</v>
      </c>
      <c r="H14" s="1">
        <f t="shared" si="30"/>
        <v>1850</v>
      </c>
      <c r="I14" s="1">
        <f t="shared" si="1"/>
        <v>616.6666666666666</v>
      </c>
      <c r="J14" s="1">
        <f t="shared" si="14"/>
        <v>264.2857142857143</v>
      </c>
      <c r="K14" s="1">
        <f t="shared" si="31"/>
        <v>1844</v>
      </c>
      <c r="L14" s="1">
        <f t="shared" si="2"/>
        <v>614.6666666666666</v>
      </c>
      <c r="M14" s="7">
        <f t="shared" si="15"/>
        <v>263.42857142857144</v>
      </c>
      <c r="N14" s="1">
        <f t="shared" si="32"/>
        <v>1842</v>
      </c>
      <c r="O14" s="6">
        <f t="shared" si="3"/>
        <v>614</v>
      </c>
      <c r="P14" s="7">
        <f t="shared" si="16"/>
        <v>263.14285714285717</v>
      </c>
      <c r="Q14" s="1">
        <f t="shared" si="33"/>
        <v>1428</v>
      </c>
      <c r="R14" s="9">
        <f t="shared" si="4"/>
        <v>476</v>
      </c>
      <c r="S14" s="10">
        <f t="shared" si="17"/>
        <v>204</v>
      </c>
      <c r="T14" s="1">
        <f t="shared" si="34"/>
        <v>1422</v>
      </c>
      <c r="U14" s="14">
        <f t="shared" si="5"/>
        <v>474</v>
      </c>
      <c r="V14" s="13">
        <f t="shared" si="18"/>
        <v>203.14285714285714</v>
      </c>
      <c r="W14" s="1">
        <f t="shared" si="35"/>
        <v>1420</v>
      </c>
      <c r="X14" s="7">
        <f t="shared" si="6"/>
        <v>473.3333333333333</v>
      </c>
      <c r="Y14" s="1">
        <f t="shared" si="19"/>
        <v>202.85714285714286</v>
      </c>
      <c r="Z14" s="1">
        <f t="shared" si="36"/>
        <v>960</v>
      </c>
      <c r="AA14" s="6">
        <f t="shared" si="7"/>
        <v>320</v>
      </c>
      <c r="AB14" s="1">
        <f t="shared" si="20"/>
        <v>137.14285714285714</v>
      </c>
      <c r="AC14" s="1">
        <f t="shared" si="37"/>
        <v>954</v>
      </c>
      <c r="AD14" s="6">
        <f t="shared" si="8"/>
        <v>318</v>
      </c>
      <c r="AE14" s="1">
        <f t="shared" si="21"/>
        <v>136.28571428571428</v>
      </c>
      <c r="AF14" s="1">
        <f t="shared" si="38"/>
        <v>0</v>
      </c>
      <c r="AG14" s="1">
        <f t="shared" si="9"/>
        <v>0</v>
      </c>
      <c r="AH14" s="1">
        <f t="shared" si="22"/>
        <v>0</v>
      </c>
      <c r="AI14" s="1">
        <f t="shared" si="39"/>
        <v>6</v>
      </c>
      <c r="AJ14" s="1">
        <f t="shared" si="10"/>
        <v>2</v>
      </c>
      <c r="AK14" s="1">
        <f t="shared" si="23"/>
        <v>0.8571428571428571</v>
      </c>
      <c r="AL14" s="1">
        <f t="shared" si="40"/>
        <v>204</v>
      </c>
      <c r="AM14" s="6">
        <f t="shared" si="11"/>
        <v>68</v>
      </c>
      <c r="AN14" s="1">
        <f t="shared" si="24"/>
        <v>29.142857142857142</v>
      </c>
      <c r="AO14" s="7">
        <f t="shared" si="41"/>
        <v>210</v>
      </c>
      <c r="AP14" s="14">
        <f t="shared" si="12"/>
        <v>70</v>
      </c>
      <c r="AQ14" s="14">
        <f t="shared" si="25"/>
        <v>30</v>
      </c>
    </row>
    <row r="15" spans="1:43" ht="15.75" thickBot="1" thickTop="1">
      <c r="A15" s="2">
        <f>2959+$B$27+C27</f>
        <v>2966</v>
      </c>
      <c r="B15" s="1">
        <f t="shared" si="26"/>
        <v>2909</v>
      </c>
      <c r="C15" s="1">
        <f t="shared" si="27"/>
        <v>969.6666666666666</v>
      </c>
      <c r="D15" s="7">
        <f t="shared" si="28"/>
        <v>415.57142857142856</v>
      </c>
      <c r="E15" s="1">
        <f t="shared" si="29"/>
        <v>2903</v>
      </c>
      <c r="F15" s="1">
        <f t="shared" si="0"/>
        <v>967.6666666666666</v>
      </c>
      <c r="G15" s="1">
        <f t="shared" si="13"/>
        <v>414.7142857142857</v>
      </c>
      <c r="H15" s="1">
        <f t="shared" si="30"/>
        <v>1856</v>
      </c>
      <c r="I15" s="1">
        <f t="shared" si="1"/>
        <v>618.6666666666666</v>
      </c>
      <c r="J15" s="7">
        <f t="shared" si="14"/>
        <v>265.14285714285717</v>
      </c>
      <c r="K15" s="1">
        <f t="shared" si="31"/>
        <v>1850</v>
      </c>
      <c r="L15" s="1">
        <f t="shared" si="2"/>
        <v>616.6666666666666</v>
      </c>
      <c r="M15" s="1">
        <f t="shared" si="15"/>
        <v>264.2857142857143</v>
      </c>
      <c r="N15" s="1">
        <f t="shared" si="32"/>
        <v>1848</v>
      </c>
      <c r="O15" s="9">
        <f t="shared" si="3"/>
        <v>616</v>
      </c>
      <c r="P15" s="10">
        <f t="shared" si="16"/>
        <v>264</v>
      </c>
      <c r="Q15" s="1">
        <f t="shared" si="33"/>
        <v>1434</v>
      </c>
      <c r="R15" s="6">
        <f t="shared" si="4"/>
        <v>478</v>
      </c>
      <c r="S15" s="1">
        <f t="shared" si="17"/>
        <v>204.85714285714286</v>
      </c>
      <c r="T15" s="1">
        <f t="shared" si="34"/>
        <v>1428</v>
      </c>
      <c r="U15" s="14">
        <f t="shared" si="5"/>
        <v>476</v>
      </c>
      <c r="V15" s="14">
        <f t="shared" si="18"/>
        <v>204</v>
      </c>
      <c r="W15" s="1">
        <f t="shared" si="35"/>
        <v>1426</v>
      </c>
      <c r="X15" s="7">
        <f t="shared" si="6"/>
        <v>475.3333333333333</v>
      </c>
      <c r="Y15" s="1">
        <f t="shared" si="19"/>
        <v>203.71428571428572</v>
      </c>
      <c r="Z15" s="1">
        <f t="shared" si="36"/>
        <v>966</v>
      </c>
      <c r="AA15" s="9">
        <f t="shared" si="7"/>
        <v>322</v>
      </c>
      <c r="AB15" s="10">
        <f t="shared" si="20"/>
        <v>138</v>
      </c>
      <c r="AC15" s="1">
        <f t="shared" si="37"/>
        <v>960</v>
      </c>
      <c r="AD15" s="6">
        <f t="shared" si="8"/>
        <v>320</v>
      </c>
      <c r="AE15" s="1">
        <f t="shared" si="21"/>
        <v>137.14285714285714</v>
      </c>
      <c r="AF15" s="1">
        <f t="shared" si="38"/>
        <v>6</v>
      </c>
      <c r="AG15" s="6">
        <f t="shared" si="9"/>
        <v>2</v>
      </c>
      <c r="AH15" s="1">
        <f t="shared" si="22"/>
        <v>0.8571428571428571</v>
      </c>
      <c r="AI15" s="1">
        <f t="shared" si="39"/>
        <v>0</v>
      </c>
      <c r="AJ15" s="1">
        <f t="shared" si="10"/>
        <v>0</v>
      </c>
      <c r="AK15" s="1">
        <f t="shared" si="23"/>
        <v>0</v>
      </c>
      <c r="AL15" s="1">
        <f t="shared" si="40"/>
        <v>198</v>
      </c>
      <c r="AM15" s="6">
        <f t="shared" si="11"/>
        <v>66</v>
      </c>
      <c r="AN15" s="7">
        <f t="shared" si="24"/>
        <v>28.285714285714285</v>
      </c>
      <c r="AO15" s="7">
        <f t="shared" si="41"/>
        <v>204</v>
      </c>
      <c r="AP15" s="6">
        <f t="shared" si="12"/>
        <v>68</v>
      </c>
      <c r="AQ15" s="1">
        <f t="shared" si="25"/>
        <v>29.142857142857142</v>
      </c>
    </row>
    <row r="16" spans="1:43" ht="15.75" thickBot="1" thickTop="1">
      <c r="A16" s="2">
        <f>3160+$B$27+$B$28</f>
        <v>3164</v>
      </c>
      <c r="B16" s="1">
        <f t="shared" si="26"/>
        <v>3107</v>
      </c>
      <c r="C16" s="1">
        <f t="shared" si="27"/>
        <v>1035.6666666666667</v>
      </c>
      <c r="D16" s="1">
        <f t="shared" si="28"/>
        <v>443.85714285714283</v>
      </c>
      <c r="E16" s="1">
        <f t="shared" si="29"/>
        <v>3101</v>
      </c>
      <c r="F16" s="1">
        <f t="shared" si="0"/>
        <v>1033.6666666666667</v>
      </c>
      <c r="G16" s="17">
        <f t="shared" si="13"/>
        <v>443</v>
      </c>
      <c r="H16" s="1">
        <f t="shared" si="30"/>
        <v>2054</v>
      </c>
      <c r="I16" s="7">
        <f t="shared" si="1"/>
        <v>684.6666666666666</v>
      </c>
      <c r="J16" s="1">
        <f t="shared" si="14"/>
        <v>293.42857142857144</v>
      </c>
      <c r="K16" s="1">
        <f t="shared" si="31"/>
        <v>2048</v>
      </c>
      <c r="L16" s="7">
        <f t="shared" si="2"/>
        <v>682.6666666666666</v>
      </c>
      <c r="M16" s="7">
        <f t="shared" si="15"/>
        <v>292.57142857142856</v>
      </c>
      <c r="N16" s="1">
        <f t="shared" si="32"/>
        <v>2046</v>
      </c>
      <c r="O16" s="17">
        <f t="shared" si="3"/>
        <v>682</v>
      </c>
      <c r="P16" s="7">
        <f t="shared" si="16"/>
        <v>292.2857142857143</v>
      </c>
      <c r="Q16" s="1">
        <f t="shared" si="33"/>
        <v>1632</v>
      </c>
      <c r="R16" s="17">
        <f t="shared" si="4"/>
        <v>544</v>
      </c>
      <c r="S16" s="1">
        <f t="shared" si="17"/>
        <v>233.14285714285714</v>
      </c>
      <c r="T16" s="1">
        <f t="shared" si="34"/>
        <v>1626</v>
      </c>
      <c r="U16" s="6">
        <f t="shared" si="5"/>
        <v>542</v>
      </c>
      <c r="V16" s="1">
        <f t="shared" si="18"/>
        <v>232.28571428571428</v>
      </c>
      <c r="W16" s="1">
        <f t="shared" si="35"/>
        <v>1624</v>
      </c>
      <c r="X16" s="7">
        <f t="shared" si="6"/>
        <v>541.3333333333334</v>
      </c>
      <c r="Y16" s="6">
        <f t="shared" si="19"/>
        <v>232</v>
      </c>
      <c r="Z16" s="1">
        <f t="shared" si="36"/>
        <v>1164</v>
      </c>
      <c r="AA16" s="6">
        <f t="shared" si="7"/>
        <v>388</v>
      </c>
      <c r="AB16" s="7">
        <f t="shared" si="20"/>
        <v>166.28571428571428</v>
      </c>
      <c r="AC16" s="1">
        <f t="shared" si="37"/>
        <v>1158</v>
      </c>
      <c r="AD16" s="6">
        <f t="shared" si="8"/>
        <v>386</v>
      </c>
      <c r="AE16" s="7">
        <f t="shared" si="21"/>
        <v>165.42857142857142</v>
      </c>
      <c r="AF16" s="7">
        <f t="shared" si="38"/>
        <v>204</v>
      </c>
      <c r="AG16" s="6">
        <f t="shared" si="9"/>
        <v>68</v>
      </c>
      <c r="AH16" s="1">
        <f t="shared" si="22"/>
        <v>29.142857142857142</v>
      </c>
      <c r="AI16" s="7">
        <f t="shared" si="39"/>
        <v>198</v>
      </c>
      <c r="AJ16" s="6">
        <f t="shared" si="10"/>
        <v>66</v>
      </c>
      <c r="AK16" s="7">
        <f t="shared" si="23"/>
        <v>28.285714285714285</v>
      </c>
      <c r="AL16" s="1">
        <f t="shared" si="40"/>
        <v>0</v>
      </c>
      <c r="AM16" s="1">
        <f t="shared" si="11"/>
        <v>0</v>
      </c>
      <c r="AN16" s="1">
        <f t="shared" si="24"/>
        <v>0</v>
      </c>
      <c r="AO16" s="1">
        <f t="shared" si="41"/>
        <v>6</v>
      </c>
      <c r="AP16" s="1">
        <f t="shared" si="12"/>
        <v>2</v>
      </c>
      <c r="AQ16" s="1">
        <f t="shared" si="25"/>
        <v>0.8571428571428571</v>
      </c>
    </row>
    <row r="17" spans="1:43" ht="15.75" thickBot="1" thickTop="1">
      <c r="A17" s="2">
        <f>3166+$B$27+$B$28</f>
        <v>3170</v>
      </c>
      <c r="B17" s="1">
        <f t="shared" si="26"/>
        <v>3113</v>
      </c>
      <c r="C17" s="1">
        <f t="shared" si="27"/>
        <v>1037.6666666666667</v>
      </c>
      <c r="D17" s="1">
        <f t="shared" si="28"/>
        <v>444.7142857142857</v>
      </c>
      <c r="E17" s="1">
        <f t="shared" si="29"/>
        <v>3107</v>
      </c>
      <c r="F17" s="1">
        <f t="shared" si="0"/>
        <v>1035.6666666666667</v>
      </c>
      <c r="G17" s="1">
        <f t="shared" si="13"/>
        <v>443.85714285714283</v>
      </c>
      <c r="H17" s="1">
        <f t="shared" si="30"/>
        <v>2060</v>
      </c>
      <c r="I17" s="7">
        <f t="shared" si="1"/>
        <v>686.6666666666666</v>
      </c>
      <c r="J17" s="7">
        <f t="shared" si="14"/>
        <v>294.2857142857143</v>
      </c>
      <c r="K17" s="1">
        <f t="shared" si="31"/>
        <v>2054</v>
      </c>
      <c r="L17" s="7">
        <f t="shared" si="2"/>
        <v>684.6666666666666</v>
      </c>
      <c r="M17" s="1">
        <f t="shared" si="15"/>
        <v>293.42857142857144</v>
      </c>
      <c r="N17" s="1">
        <f t="shared" si="32"/>
        <v>2052</v>
      </c>
      <c r="O17" s="16">
        <f t="shared" si="3"/>
        <v>684</v>
      </c>
      <c r="P17" s="1">
        <f t="shared" si="16"/>
        <v>293.14285714285717</v>
      </c>
      <c r="Q17" s="1">
        <f t="shared" si="33"/>
        <v>1638</v>
      </c>
      <c r="R17" s="9">
        <f t="shared" si="4"/>
        <v>546</v>
      </c>
      <c r="S17" s="20">
        <f t="shared" si="17"/>
        <v>234</v>
      </c>
      <c r="T17" s="1">
        <f t="shared" si="34"/>
        <v>1632</v>
      </c>
      <c r="U17" s="6">
        <f t="shared" si="5"/>
        <v>544</v>
      </c>
      <c r="V17" s="1">
        <f t="shared" si="18"/>
        <v>233.14285714285714</v>
      </c>
      <c r="W17" s="1">
        <f t="shared" si="35"/>
        <v>1630</v>
      </c>
      <c r="X17" s="7">
        <f t="shared" si="6"/>
        <v>543.3333333333334</v>
      </c>
      <c r="Y17" s="1">
        <f t="shared" si="19"/>
        <v>232.85714285714286</v>
      </c>
      <c r="Z17" s="1">
        <f t="shared" si="36"/>
        <v>1170</v>
      </c>
      <c r="AA17" s="6">
        <f t="shared" si="7"/>
        <v>390</v>
      </c>
      <c r="AB17" s="1">
        <f t="shared" si="20"/>
        <v>167.14285714285714</v>
      </c>
      <c r="AC17" s="1">
        <f t="shared" si="37"/>
        <v>1164</v>
      </c>
      <c r="AD17" s="6">
        <f t="shared" si="8"/>
        <v>388</v>
      </c>
      <c r="AE17" s="7">
        <f t="shared" si="21"/>
        <v>166.28571428571428</v>
      </c>
      <c r="AF17" s="7">
        <f t="shared" si="38"/>
        <v>210</v>
      </c>
      <c r="AG17" s="9">
        <f t="shared" si="9"/>
        <v>70</v>
      </c>
      <c r="AH17" s="10">
        <f t="shared" si="22"/>
        <v>30</v>
      </c>
      <c r="AI17" s="13">
        <f t="shared" si="39"/>
        <v>204</v>
      </c>
      <c r="AJ17" s="6">
        <f t="shared" si="10"/>
        <v>68</v>
      </c>
      <c r="AK17" s="1">
        <f t="shared" si="23"/>
        <v>29.142857142857142</v>
      </c>
      <c r="AL17" s="1">
        <f t="shared" si="40"/>
        <v>6</v>
      </c>
      <c r="AM17" s="1">
        <f t="shared" si="11"/>
        <v>2</v>
      </c>
      <c r="AN17" s="1">
        <f t="shared" si="24"/>
        <v>0.8571428571428571</v>
      </c>
      <c r="AO17" s="1">
        <f t="shared" si="41"/>
        <v>0</v>
      </c>
      <c r="AP17" s="1">
        <f t="shared" si="12"/>
        <v>0</v>
      </c>
      <c r="AQ17" s="1">
        <f t="shared" si="25"/>
        <v>0</v>
      </c>
    </row>
    <row r="18" ht="15" thickTop="1"/>
    <row r="19" ht="15">
      <c r="A19" s="15" t="s">
        <v>6</v>
      </c>
    </row>
    <row r="20" spans="1:41" ht="15">
      <c r="A20" s="11" t="s">
        <v>4</v>
      </c>
      <c r="B20" s="1">
        <f>SUM(D20:AQ20)</f>
        <v>445</v>
      </c>
      <c r="G20" s="1">
        <f>IF(1=1,+G11,0)</f>
        <v>211</v>
      </c>
      <c r="P20" s="12"/>
      <c r="S20" s="1">
        <f>IF(1=1,+S17,0)</f>
        <v>234</v>
      </c>
      <c r="Y20" s="12"/>
      <c r="AH20" s="12"/>
      <c r="AI20" s="12"/>
      <c r="AO20" s="12"/>
    </row>
    <row r="21" spans="2:5" ht="15">
      <c r="B21" s="18">
        <f>+G11+S17+9</f>
        <v>454</v>
      </c>
      <c r="E21" s="19" t="s">
        <v>7</v>
      </c>
    </row>
    <row r="22" ht="15">
      <c r="E22" s="1" t="s">
        <v>8</v>
      </c>
    </row>
    <row r="23" spans="1:15" ht="15">
      <c r="A23" s="11" t="s">
        <v>5</v>
      </c>
      <c r="B23" s="16">
        <f>SUM(C23:AQ23)</f>
        <v>1037</v>
      </c>
      <c r="C23" s="1">
        <f>IF(1=1,+C7,0)</f>
        <v>353</v>
      </c>
      <c r="N23" s="7"/>
      <c r="O23" s="1">
        <f>IF(1=1,+O17,0)</f>
        <v>684</v>
      </c>
    </row>
    <row r="24" spans="2:5" ht="15">
      <c r="B24" s="21">
        <f>((B21-1)*7)+((B23+20)*3)</f>
        <v>6342</v>
      </c>
      <c r="E24" s="1" t="s">
        <v>9</v>
      </c>
    </row>
    <row r="25" spans="5:15" ht="15">
      <c r="E25" s="22" t="s">
        <v>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ht="15">
      <c r="E26" s="1" t="s">
        <v>11</v>
      </c>
    </row>
    <row r="27" spans="2:3" ht="15">
      <c r="B27" s="1">
        <v>6</v>
      </c>
      <c r="C27" s="1">
        <v>1</v>
      </c>
    </row>
    <row r="28" ht="15">
      <c r="B28" s="1">
        <v>-2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2016-04-20T04:12:30Z</dcterms:created>
  <dcterms:modified xsi:type="dcterms:W3CDTF">2016-05-21T08:23:55Z</dcterms:modified>
  <cp:category/>
  <cp:version/>
  <cp:contentType/>
  <cp:contentStatus/>
</cp:coreProperties>
</file>